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D1D3F459-C7DC-4178-AE70-BBF220110BEE}" xr6:coauthVersionLast="36" xr6:coauthVersionMax="36" xr10:uidLastSave="{00000000-0000-0000-0000-000000000000}"/>
  <bookViews>
    <workbookView xWindow="0" yWindow="0" windowWidth="24077" windowHeight="12437" xr2:uid="{00000000-000D-0000-FFFF-FFFF00000000}"/>
  </bookViews>
  <sheets>
    <sheet name="КН" sheetId="10" r:id="rId1"/>
  </sheets>
  <definedNames>
    <definedName name="_xlnm.Print_Area" localSheetId="0">КН!$A$1:$L$26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0" l="1"/>
  <c r="I11" i="10" l="1"/>
  <c r="I10" i="10"/>
  <c r="K10" i="10" s="1"/>
  <c r="J25" i="10" l="1"/>
  <c r="F25" i="10"/>
  <c r="I24" i="10"/>
  <c r="K24" i="10" s="1"/>
  <c r="I23" i="10"/>
  <c r="K23" i="10" s="1"/>
  <c r="I22" i="10"/>
  <c r="K22" i="10" s="1"/>
  <c r="I21" i="10"/>
  <c r="K21" i="10" s="1"/>
  <c r="I20" i="10"/>
  <c r="K20" i="10" s="1"/>
  <c r="I9" i="10"/>
  <c r="K9" i="10" s="1"/>
  <c r="I6" i="10"/>
  <c r="K6" i="10" s="1"/>
  <c r="I5" i="10"/>
  <c r="K5" i="10" s="1"/>
  <c r="K25" i="10" l="1"/>
  <c r="I25" i="10"/>
</calcChain>
</file>

<file path=xl/sharedStrings.xml><?xml version="1.0" encoding="utf-8"?>
<sst xmlns="http://schemas.openxmlformats.org/spreadsheetml/2006/main" count="162" uniqueCount="88">
  <si>
    <t>№ п/п</t>
  </si>
  <si>
    <t>Наименование</t>
  </si>
  <si>
    <t>Масса Нетто; кг</t>
  </si>
  <si>
    <t>Масса Брутто; кг</t>
  </si>
  <si>
    <t>Размеры грузового места ДхШхВ; мм</t>
  </si>
  <si>
    <t>Место складирования</t>
  </si>
  <si>
    <t>1.</t>
  </si>
  <si>
    <t>2.</t>
  </si>
  <si>
    <t>3.</t>
  </si>
  <si>
    <t>4.</t>
  </si>
  <si>
    <t>Цена без НДС; руб.</t>
  </si>
  <si>
    <t>Сумма без НДС; руб.</t>
  </si>
  <si>
    <t>НДС (20%); руб.</t>
  </si>
  <si>
    <t>Сумма с НДС; руб.</t>
  </si>
  <si>
    <t>Приложение 3.1</t>
  </si>
  <si>
    <t>ИТОГО:</t>
  </si>
  <si>
    <t>Х</t>
  </si>
  <si>
    <t>Должность</t>
  </si>
  <si>
    <t>(Фамилия И.О.)</t>
  </si>
  <si>
    <t>подпись,  печать</t>
  </si>
  <si>
    <t>Связка</t>
  </si>
  <si>
    <t>Тара/ Упаковка</t>
  </si>
  <si>
    <t>Характеристика (лом/отходы/ имущество)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</si>
  <si>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</si>
  <si>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</si>
  <si>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</si>
  <si>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</si>
  <si>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</si>
  <si>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</si>
  <si>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</si>
  <si>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</si>
  <si>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</si>
  <si>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</si>
  <si>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</si>
  <si>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Насосно-компрессорная труба (брак) 73х5,51</t>
  </si>
  <si>
    <t>Навалом</t>
  </si>
  <si>
    <t>Лом черных металлов 5А обрезки НКТ</t>
  </si>
  <si>
    <t>Лом</t>
  </si>
  <si>
    <t>Восточно-Рогозинское месторождение
(90 км от г.Усинск, Республика Коми)</t>
  </si>
  <si>
    <t>Северо-Мастерьельское месторождение
(40 км от г.Усинск, Республика Коми)</t>
  </si>
  <si>
    <t>Ящик металлический</t>
  </si>
  <si>
    <t>Стружка 15А</t>
  </si>
  <si>
    <t>Ящик деревянный</t>
  </si>
  <si>
    <t>Мастерьельское месторождение
(15 км от г.Усинск, Республика Коми)</t>
  </si>
  <si>
    <t>Без тары</t>
  </si>
  <si>
    <t>10000х700х700 -
 14 г.м.</t>
  </si>
  <si>
    <t>10000х200х200</t>
  </si>
  <si>
    <t>10000х700х700 - 
30 г.м.</t>
  </si>
  <si>
    <t>2000х2000х1500 хранение.
Отгрузка навалом</t>
  </si>
  <si>
    <t>1000х1000х1100 ящик для хранения. Отгрузка навалом</t>
  </si>
  <si>
    <t>Таблица 1</t>
  </si>
  <si>
    <t xml:space="preserve">Обрезки насосно-компрессорных труб,обрезь трубной продукции  </t>
  </si>
  <si>
    <t>Обрезки насосно-компрессорных труб,обрезь трубной продукции, задвижки</t>
  </si>
  <si>
    <t>Каргалина Е.А. (Склад УПН)</t>
  </si>
  <si>
    <t>Никитин С.В./Широбоков П.Э. (ПСН Маст.)</t>
  </si>
  <si>
    <t>Николайчук А.С./Мухин М.А. (Мастерьель)</t>
  </si>
  <si>
    <t>Михейчев А.Н./Мартынов Д.Ю. (ВР)</t>
  </si>
  <si>
    <t xml:space="preserve"> АФК (разобранная), задвижки, пакера, обрезь трубной продукции </t>
  </si>
  <si>
    <t>Номенклатура, объемы реализации, лома и отходов черных  металлов, находящихся в собственности 
АО "Комнедра", в 2023 году</t>
  </si>
  <si>
    <t>Ханнанов Ф. Н./Гладышев А.В. (УПСВ)</t>
  </si>
  <si>
    <t xml:space="preserve">Обрезь трубной продукции, задвижки и пр. лом. </t>
  </si>
  <si>
    <t>Коровин А.Л./Колодницкий О.С. (ВР электроцех)</t>
  </si>
  <si>
    <t>Лом черных металлов (электроцех)</t>
  </si>
  <si>
    <t>Вокуев М.Г./Смирнов А.А.(Эл/цех Маст.)</t>
  </si>
  <si>
    <t>Мухин М.А./Николайчук А.С. (С-Мастерьель)</t>
  </si>
  <si>
    <t>Лом черных металлов,  обрезки НКТ</t>
  </si>
  <si>
    <t xml:space="preserve">АФК (разобранная), задвижки, пакера, обрезь трубной продукции </t>
  </si>
  <si>
    <t>Лом черных металлов обрезь трубной продукции, задвижки и пр.</t>
  </si>
  <si>
    <t>Лом черных металлов, металлолом ПЭД, ЭЦН</t>
  </si>
  <si>
    <t>Дмитриев А.С. (СК Борец)</t>
  </si>
  <si>
    <t>Челпанов С.Е./Опарин С.В.(УПН СМ)</t>
  </si>
  <si>
    <t>СМТиХО - ( ХК "Гера")</t>
  </si>
  <si>
    <t>ООО ЦБПО (Ижевск)</t>
  </si>
  <si>
    <t>10000х700х700 -
20 г.м.</t>
  </si>
  <si>
    <t>10000х700х700 -
 35 п.м.</t>
  </si>
  <si>
    <t>ООО «ТМК Трубный сервис», Российская Федерация, Пермский край, г. Чернушка, промзона Восточная, строение 9</t>
  </si>
  <si>
    <t>Лом черных металлов 
(обрезки НКТ)</t>
  </si>
  <si>
    <t>Ящик</t>
  </si>
  <si>
    <t>СПО-Алнас ООО, реорганизация 
ООО "ТМК Трубный сервис"</t>
  </si>
  <si>
    <t>16.</t>
  </si>
  <si>
    <t>17.</t>
  </si>
  <si>
    <t>18.</t>
  </si>
  <si>
    <t>19.</t>
  </si>
  <si>
    <t xml:space="preserve">ООО «ТМК Трубный сервис», Российская Федерация, Оренбургская область, г. Бузулук, </t>
  </si>
  <si>
    <t>ООО «ТМК Трубный сервис», Российская Федерация, Оренбургская область, г. Бузулук, ул. Техническая, д. 6</t>
  </si>
  <si>
    <t xml:space="preserve">ООО "ЦБРО",Российская Федерация,Удмуртская Республикая,г.Ижевск, ул. Гагарина, д.75
</t>
  </si>
  <si>
    <t>ООО ПК "Борец" Российская Федерация, Республика Коми, г.Усинск, Магистральная, 15 (база ОП ООО "ПК Борец")</t>
  </si>
  <si>
    <t xml:space="preserve">ХК "Гера",
Российская Федерация, Республика Коми,г.Усинск, заводская 14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</si>
</sst>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4" fontId="1" fillId="2" borderId="18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3" fontId="1" fillId="3" borderId="10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19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zoomScale="85" zoomScaleNormal="80" zoomScaleSheetLayoutView="85" workbookViewId="0">
      <selection activeCell="L4" sqref="L4"/>
    </sheetView>
  </sheetViews>
  <sheetFormatPr defaultColWidth="9.15234375" defaultRowHeight="12.9" x14ac:dyDescent="0.4"/>
  <cols>
    <col min="1" max="1" width="6.84375" style="12" customWidth="1"/>
    <col min="2" max="2" width="23.3046875" style="12" customWidth="1"/>
    <col min="3" max="3" width="15.69140625" style="12" customWidth="1"/>
    <col min="4" max="4" width="14.15234375" style="12" customWidth="1"/>
    <col min="5" max="5" width="11.69140625" style="12" customWidth="1"/>
    <col min="6" max="6" width="11" style="12" hidden="1" customWidth="1"/>
    <col min="7" max="7" width="15.84375" style="12" customWidth="1"/>
    <col min="8" max="11" width="13.3828125" style="12" hidden="1" customWidth="1"/>
    <col min="12" max="12" width="23.84375" style="12" customWidth="1"/>
    <col min="13" max="13" width="22.53515625" style="12" hidden="1" customWidth="1"/>
    <col min="14" max="16384" width="9.15234375" style="12"/>
  </cols>
  <sheetData>
    <row r="1" spans="1:14" s="13" customFormat="1" ht="15" customHeight="1" x14ac:dyDescent="0.4">
      <c r="A1" s="17"/>
      <c r="L1" s="66" t="s">
        <v>14</v>
      </c>
    </row>
    <row r="2" spans="1:14" s="13" customFormat="1" ht="15" customHeight="1" x14ac:dyDescent="0.4">
      <c r="A2" s="18"/>
      <c r="B2" s="14"/>
      <c r="C2" s="14"/>
      <c r="D2" s="14"/>
      <c r="E2" s="14"/>
      <c r="F2" s="14"/>
      <c r="G2" s="14"/>
      <c r="H2" s="14"/>
      <c r="I2" s="14"/>
      <c r="J2" s="14"/>
      <c r="K2" s="14"/>
      <c r="L2" s="5" t="s">
        <v>50</v>
      </c>
    </row>
    <row r="3" spans="1:14" s="13" customFormat="1" ht="35.25" customHeight="1" thickBot="1" x14ac:dyDescent="0.45">
      <c r="A3" s="62" t="s">
        <v>58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4" ht="53.25" customHeight="1" thickBot="1" x14ac:dyDescent="0.45">
      <c r="A4" s="33" t="s">
        <v>0</v>
      </c>
      <c r="B4" s="34" t="s">
        <v>1</v>
      </c>
      <c r="C4" s="34" t="s">
        <v>22</v>
      </c>
      <c r="D4" s="34" t="s">
        <v>21</v>
      </c>
      <c r="E4" s="34" t="s">
        <v>2</v>
      </c>
      <c r="F4" s="34" t="s">
        <v>3</v>
      </c>
      <c r="G4" s="34" t="s">
        <v>4</v>
      </c>
      <c r="H4" s="35" t="s">
        <v>10</v>
      </c>
      <c r="I4" s="35" t="s">
        <v>11</v>
      </c>
      <c r="J4" s="35" t="s">
        <v>12</v>
      </c>
      <c r="K4" s="35" t="s">
        <v>13</v>
      </c>
      <c r="L4" s="36" t="s">
        <v>5</v>
      </c>
    </row>
    <row r="5" spans="1:14" ht="51.45" x14ac:dyDescent="0.4">
      <c r="A5" s="51" t="s">
        <v>6</v>
      </c>
      <c r="B5" s="24" t="s">
        <v>34</v>
      </c>
      <c r="C5" s="24" t="s">
        <v>37</v>
      </c>
      <c r="D5" s="24" t="s">
        <v>20</v>
      </c>
      <c r="E5" s="50">
        <v>55263</v>
      </c>
      <c r="F5" s="24">
        <v>55299</v>
      </c>
      <c r="G5" s="24" t="s">
        <v>45</v>
      </c>
      <c r="H5" s="25"/>
      <c r="I5" s="25">
        <f>E5*H5</f>
        <v>0</v>
      </c>
      <c r="J5" s="26">
        <v>0</v>
      </c>
      <c r="K5" s="25">
        <f>I5+J5</f>
        <v>0</v>
      </c>
      <c r="L5" s="27" t="s">
        <v>38</v>
      </c>
      <c r="M5" s="19" t="s">
        <v>56</v>
      </c>
      <c r="N5" s="20"/>
    </row>
    <row r="6" spans="1:14" ht="51.45" x14ac:dyDescent="0.4">
      <c r="A6" s="52" t="s">
        <v>7</v>
      </c>
      <c r="B6" s="9" t="s">
        <v>66</v>
      </c>
      <c r="C6" s="9" t="s">
        <v>37</v>
      </c>
      <c r="D6" s="9" t="s">
        <v>44</v>
      </c>
      <c r="E6" s="37">
        <v>11660</v>
      </c>
      <c r="F6" s="9">
        <v>11560</v>
      </c>
      <c r="G6" s="9" t="s">
        <v>35</v>
      </c>
      <c r="H6" s="3"/>
      <c r="I6" s="3">
        <f t="shared" ref="I6:I24" si="0">E6*H6</f>
        <v>0</v>
      </c>
      <c r="J6" s="21">
        <v>0</v>
      </c>
      <c r="K6" s="3">
        <f t="shared" ref="K6:K24" si="1">I6+J6</f>
        <v>0</v>
      </c>
      <c r="L6" s="28" t="s">
        <v>38</v>
      </c>
      <c r="M6" s="19" t="s">
        <v>56</v>
      </c>
      <c r="N6" s="20"/>
    </row>
    <row r="7" spans="1:14" ht="54" customHeight="1" x14ac:dyDescent="0.4">
      <c r="A7" s="52" t="s">
        <v>8</v>
      </c>
      <c r="B7" s="9" t="s">
        <v>60</v>
      </c>
      <c r="C7" s="9" t="s">
        <v>37</v>
      </c>
      <c r="D7" s="9" t="s">
        <v>44</v>
      </c>
      <c r="E7" s="37">
        <v>9818</v>
      </c>
      <c r="F7" s="9"/>
      <c r="G7" s="9" t="s">
        <v>35</v>
      </c>
      <c r="H7" s="3"/>
      <c r="I7" s="3"/>
      <c r="J7" s="21"/>
      <c r="K7" s="3"/>
      <c r="L7" s="28" t="s">
        <v>38</v>
      </c>
      <c r="M7" s="19" t="s">
        <v>59</v>
      </c>
      <c r="N7" s="20"/>
    </row>
    <row r="8" spans="1:14" ht="54" customHeight="1" thickBot="1" x14ac:dyDescent="0.45">
      <c r="A8" s="53" t="s">
        <v>9</v>
      </c>
      <c r="B8" s="29" t="s">
        <v>62</v>
      </c>
      <c r="C8" s="29" t="s">
        <v>37</v>
      </c>
      <c r="D8" s="29" t="s">
        <v>44</v>
      </c>
      <c r="E8" s="47">
        <v>499</v>
      </c>
      <c r="F8" s="29"/>
      <c r="G8" s="29" t="s">
        <v>35</v>
      </c>
      <c r="H8" s="30"/>
      <c r="I8" s="30"/>
      <c r="J8" s="31"/>
      <c r="K8" s="30"/>
      <c r="L8" s="32" t="s">
        <v>38</v>
      </c>
      <c r="M8" s="19" t="s">
        <v>61</v>
      </c>
      <c r="N8" s="20"/>
    </row>
    <row r="9" spans="1:14" ht="55.5" customHeight="1" x14ac:dyDescent="0.4">
      <c r="A9" s="51" t="s">
        <v>9</v>
      </c>
      <c r="B9" s="24" t="s">
        <v>34</v>
      </c>
      <c r="C9" s="24" t="s">
        <v>37</v>
      </c>
      <c r="D9" s="24" t="s">
        <v>20</v>
      </c>
      <c r="E9" s="50">
        <v>180</v>
      </c>
      <c r="F9" s="24">
        <v>383</v>
      </c>
      <c r="G9" s="24" t="s">
        <v>46</v>
      </c>
      <c r="H9" s="25"/>
      <c r="I9" s="25">
        <f t="shared" si="0"/>
        <v>0</v>
      </c>
      <c r="J9" s="26">
        <v>0</v>
      </c>
      <c r="K9" s="25">
        <f t="shared" si="1"/>
        <v>0</v>
      </c>
      <c r="L9" s="27" t="s">
        <v>43</v>
      </c>
      <c r="M9" s="19" t="s">
        <v>55</v>
      </c>
      <c r="N9" s="20"/>
    </row>
    <row r="10" spans="1:14" ht="57.75" customHeight="1" x14ac:dyDescent="0.4">
      <c r="A10" s="52" t="s">
        <v>23</v>
      </c>
      <c r="B10" s="9" t="s">
        <v>51</v>
      </c>
      <c r="C10" s="9" t="s">
        <v>37</v>
      </c>
      <c r="D10" s="9" t="s">
        <v>44</v>
      </c>
      <c r="E10" s="37">
        <v>5202</v>
      </c>
      <c r="F10" s="9">
        <v>383</v>
      </c>
      <c r="G10" s="9" t="s">
        <v>35</v>
      </c>
      <c r="H10" s="3"/>
      <c r="I10" s="3">
        <f t="shared" ref="I10:I11" si="2">E10*H10</f>
        <v>0</v>
      </c>
      <c r="J10" s="21">
        <v>0</v>
      </c>
      <c r="K10" s="3">
        <f t="shared" ref="K10" si="3">I10+J10</f>
        <v>0</v>
      </c>
      <c r="L10" s="28" t="s">
        <v>43</v>
      </c>
      <c r="M10" s="19" t="s">
        <v>55</v>
      </c>
      <c r="N10" s="20"/>
    </row>
    <row r="11" spans="1:14" ht="57.75" customHeight="1" x14ac:dyDescent="0.4">
      <c r="A11" s="52" t="s">
        <v>24</v>
      </c>
      <c r="B11" s="9" t="s">
        <v>52</v>
      </c>
      <c r="C11" s="9" t="s">
        <v>37</v>
      </c>
      <c r="D11" s="9" t="s">
        <v>44</v>
      </c>
      <c r="E11" s="37">
        <v>1536</v>
      </c>
      <c r="F11" s="9"/>
      <c r="G11" s="9" t="s">
        <v>35</v>
      </c>
      <c r="H11" s="3"/>
      <c r="I11" s="3">
        <f t="shared" si="2"/>
        <v>0</v>
      </c>
      <c r="J11" s="21"/>
      <c r="K11" s="3"/>
      <c r="L11" s="28" t="s">
        <v>43</v>
      </c>
      <c r="M11" s="19" t="s">
        <v>54</v>
      </c>
      <c r="N11" s="20"/>
    </row>
    <row r="12" spans="1:14" ht="57.75" customHeight="1" thickBot="1" x14ac:dyDescent="0.45">
      <c r="A12" s="53" t="s">
        <v>25</v>
      </c>
      <c r="B12" s="29" t="s">
        <v>62</v>
      </c>
      <c r="C12" s="29" t="s">
        <v>37</v>
      </c>
      <c r="D12" s="29" t="s">
        <v>44</v>
      </c>
      <c r="E12" s="47">
        <v>1710</v>
      </c>
      <c r="F12" s="29"/>
      <c r="G12" s="29" t="s">
        <v>35</v>
      </c>
      <c r="H12" s="30"/>
      <c r="I12" s="30"/>
      <c r="J12" s="31"/>
      <c r="K12" s="30"/>
      <c r="L12" s="32" t="s">
        <v>43</v>
      </c>
      <c r="M12" s="19" t="s">
        <v>63</v>
      </c>
      <c r="N12" s="20"/>
    </row>
    <row r="13" spans="1:14" ht="57.75" customHeight="1" x14ac:dyDescent="0.4">
      <c r="A13" s="51" t="s">
        <v>26</v>
      </c>
      <c r="B13" s="24" t="s">
        <v>34</v>
      </c>
      <c r="C13" s="24" t="s">
        <v>37</v>
      </c>
      <c r="D13" s="24" t="s">
        <v>20</v>
      </c>
      <c r="E13" s="50">
        <v>63589</v>
      </c>
      <c r="F13" s="24">
        <v>63643</v>
      </c>
      <c r="G13" s="24" t="s">
        <v>73</v>
      </c>
      <c r="H13" s="25"/>
      <c r="I13" s="25">
        <v>0</v>
      </c>
      <c r="J13" s="26">
        <v>0</v>
      </c>
      <c r="K13" s="25">
        <v>0</v>
      </c>
      <c r="L13" s="27" t="s">
        <v>39</v>
      </c>
      <c r="M13" s="19" t="s">
        <v>53</v>
      </c>
      <c r="N13" s="20"/>
    </row>
    <row r="14" spans="1:14" ht="57.75" customHeight="1" x14ac:dyDescent="0.4">
      <c r="A14" s="52" t="s">
        <v>27</v>
      </c>
      <c r="B14" s="9" t="s">
        <v>57</v>
      </c>
      <c r="C14" s="9" t="s">
        <v>37</v>
      </c>
      <c r="D14" s="9" t="s">
        <v>44</v>
      </c>
      <c r="E14" s="37">
        <v>1670</v>
      </c>
      <c r="F14" s="9">
        <v>600</v>
      </c>
      <c r="G14" s="9" t="s">
        <v>35</v>
      </c>
      <c r="H14" s="3"/>
      <c r="I14" s="3">
        <v>0</v>
      </c>
      <c r="J14" s="21">
        <v>0</v>
      </c>
      <c r="K14" s="3">
        <v>0</v>
      </c>
      <c r="L14" s="28" t="s">
        <v>39</v>
      </c>
      <c r="M14" s="19" t="s">
        <v>53</v>
      </c>
      <c r="N14" s="20"/>
    </row>
    <row r="15" spans="1:14" ht="57.75" customHeight="1" x14ac:dyDescent="0.4">
      <c r="A15" s="52" t="s">
        <v>28</v>
      </c>
      <c r="B15" s="9" t="s">
        <v>65</v>
      </c>
      <c r="C15" s="9" t="s">
        <v>37</v>
      </c>
      <c r="D15" s="9" t="s">
        <v>44</v>
      </c>
      <c r="E15" s="37">
        <v>1192</v>
      </c>
      <c r="F15" s="9"/>
      <c r="G15" s="9" t="s">
        <v>35</v>
      </c>
      <c r="H15" s="3"/>
      <c r="I15" s="3"/>
      <c r="J15" s="21"/>
      <c r="K15" s="3"/>
      <c r="L15" s="28" t="s">
        <v>39</v>
      </c>
      <c r="M15" s="19" t="s">
        <v>64</v>
      </c>
      <c r="N15" s="20"/>
    </row>
    <row r="16" spans="1:14" ht="63.75" customHeight="1" thickBot="1" x14ac:dyDescent="0.45">
      <c r="A16" s="53" t="s">
        <v>29</v>
      </c>
      <c r="B16" s="29" t="s">
        <v>67</v>
      </c>
      <c r="C16" s="29" t="s">
        <v>37</v>
      </c>
      <c r="D16" s="29" t="s">
        <v>44</v>
      </c>
      <c r="E16" s="47">
        <v>2176</v>
      </c>
      <c r="F16" s="29"/>
      <c r="G16" s="29" t="s">
        <v>35</v>
      </c>
      <c r="H16" s="30"/>
      <c r="I16" s="30"/>
      <c r="J16" s="31"/>
      <c r="K16" s="30"/>
      <c r="L16" s="32" t="s">
        <v>39</v>
      </c>
      <c r="M16" s="19" t="s">
        <v>70</v>
      </c>
      <c r="N16" s="20"/>
    </row>
    <row r="17" spans="1:14" ht="67.5" customHeight="1" thickBot="1" x14ac:dyDescent="0.45">
      <c r="A17" s="55" t="s">
        <v>30</v>
      </c>
      <c r="B17" s="56" t="s">
        <v>68</v>
      </c>
      <c r="C17" s="56" t="s">
        <v>37</v>
      </c>
      <c r="D17" s="56" t="s">
        <v>44</v>
      </c>
      <c r="E17" s="57">
        <v>2186</v>
      </c>
      <c r="F17" s="56"/>
      <c r="G17" s="56" t="s">
        <v>35</v>
      </c>
      <c r="H17" s="58"/>
      <c r="I17" s="58"/>
      <c r="J17" s="59"/>
      <c r="K17" s="58"/>
      <c r="L17" s="60" t="s">
        <v>86</v>
      </c>
      <c r="M17" s="19" t="s">
        <v>69</v>
      </c>
      <c r="N17" s="20"/>
    </row>
    <row r="18" spans="1:14" ht="73.5" customHeight="1" x14ac:dyDescent="0.4">
      <c r="A18" s="51" t="s">
        <v>31</v>
      </c>
      <c r="B18" s="24" t="s">
        <v>34</v>
      </c>
      <c r="C18" s="24" t="s">
        <v>37</v>
      </c>
      <c r="D18" s="24" t="s">
        <v>20</v>
      </c>
      <c r="E18" s="50">
        <v>99858</v>
      </c>
      <c r="F18" s="24">
        <v>55299</v>
      </c>
      <c r="G18" s="24" t="s">
        <v>74</v>
      </c>
      <c r="H18" s="25"/>
      <c r="I18" s="25"/>
      <c r="J18" s="26"/>
      <c r="K18" s="25"/>
      <c r="L18" s="27" t="s">
        <v>87</v>
      </c>
      <c r="M18" s="19" t="s">
        <v>71</v>
      </c>
      <c r="N18" s="20"/>
    </row>
    <row r="19" spans="1:14" ht="73.5" customHeight="1" thickBot="1" x14ac:dyDescent="0.45">
      <c r="A19" s="53" t="s">
        <v>32</v>
      </c>
      <c r="B19" s="29" t="s">
        <v>76</v>
      </c>
      <c r="C19" s="29" t="s">
        <v>37</v>
      </c>
      <c r="D19" s="29" t="s">
        <v>77</v>
      </c>
      <c r="E19" s="47">
        <v>1709</v>
      </c>
      <c r="F19" s="29"/>
      <c r="G19" s="41" t="s">
        <v>49</v>
      </c>
      <c r="H19" s="30"/>
      <c r="I19" s="30"/>
      <c r="J19" s="31"/>
      <c r="K19" s="30"/>
      <c r="L19" s="32" t="s">
        <v>85</v>
      </c>
      <c r="M19" s="19" t="s">
        <v>72</v>
      </c>
      <c r="N19" s="20"/>
    </row>
    <row r="20" spans="1:14" ht="73.5" customHeight="1" x14ac:dyDescent="0.4">
      <c r="A20" s="54" t="s">
        <v>33</v>
      </c>
      <c r="B20" s="44" t="s">
        <v>34</v>
      </c>
      <c r="C20" s="44" t="s">
        <v>37</v>
      </c>
      <c r="D20" s="44" t="s">
        <v>20</v>
      </c>
      <c r="E20" s="61">
        <v>83977</v>
      </c>
      <c r="F20" s="44">
        <v>84070</v>
      </c>
      <c r="G20" s="44" t="s">
        <v>47</v>
      </c>
      <c r="H20" s="44"/>
      <c r="I20" s="44">
        <f t="shared" si="0"/>
        <v>0</v>
      </c>
      <c r="J20" s="45">
        <v>0</v>
      </c>
      <c r="K20" s="44">
        <f t="shared" si="1"/>
        <v>0</v>
      </c>
      <c r="L20" s="46" t="s">
        <v>84</v>
      </c>
      <c r="M20" s="19" t="s">
        <v>78</v>
      </c>
      <c r="N20" s="20"/>
    </row>
    <row r="21" spans="1:14" ht="73.5" customHeight="1" x14ac:dyDescent="0.4">
      <c r="A21" s="52" t="s">
        <v>79</v>
      </c>
      <c r="B21" s="10" t="s">
        <v>36</v>
      </c>
      <c r="C21" s="10" t="s">
        <v>37</v>
      </c>
      <c r="D21" s="37" t="s">
        <v>40</v>
      </c>
      <c r="E21" s="10">
        <v>18102</v>
      </c>
      <c r="F21" s="10">
        <v>18202</v>
      </c>
      <c r="G21" s="10" t="s">
        <v>49</v>
      </c>
      <c r="H21" s="22"/>
      <c r="I21" s="22">
        <f t="shared" si="0"/>
        <v>0</v>
      </c>
      <c r="J21" s="23">
        <v>0</v>
      </c>
      <c r="K21" s="22">
        <f t="shared" si="1"/>
        <v>0</v>
      </c>
      <c r="L21" s="40" t="s">
        <v>83</v>
      </c>
      <c r="M21" s="19" t="s">
        <v>78</v>
      </c>
      <c r="N21" s="20"/>
    </row>
    <row r="22" spans="1:14" ht="73.5" customHeight="1" thickBot="1" x14ac:dyDescent="0.45">
      <c r="A22" s="53" t="s">
        <v>80</v>
      </c>
      <c r="B22" s="41" t="s">
        <v>41</v>
      </c>
      <c r="C22" s="41" t="s">
        <v>37</v>
      </c>
      <c r="D22" s="47" t="s">
        <v>42</v>
      </c>
      <c r="E22" s="41">
        <v>875</v>
      </c>
      <c r="F22" s="41">
        <v>875</v>
      </c>
      <c r="G22" s="41" t="s">
        <v>48</v>
      </c>
      <c r="H22" s="48"/>
      <c r="I22" s="48">
        <f t="shared" si="0"/>
        <v>0</v>
      </c>
      <c r="J22" s="49">
        <v>0</v>
      </c>
      <c r="K22" s="48">
        <f t="shared" si="1"/>
        <v>0</v>
      </c>
      <c r="L22" s="43" t="s">
        <v>84</v>
      </c>
      <c r="M22" s="19" t="s">
        <v>78</v>
      </c>
      <c r="N22" s="20"/>
    </row>
    <row r="23" spans="1:14" ht="73.5" customHeight="1" x14ac:dyDescent="0.4">
      <c r="A23" s="54" t="s">
        <v>81</v>
      </c>
      <c r="B23" s="44" t="s">
        <v>36</v>
      </c>
      <c r="C23" s="44" t="s">
        <v>37</v>
      </c>
      <c r="D23" s="44" t="s">
        <v>40</v>
      </c>
      <c r="E23" s="44">
        <v>8336</v>
      </c>
      <c r="F23" s="44">
        <v>3976</v>
      </c>
      <c r="G23" s="44" t="s">
        <v>49</v>
      </c>
      <c r="H23" s="44"/>
      <c r="I23" s="44">
        <f t="shared" si="0"/>
        <v>0</v>
      </c>
      <c r="J23" s="45">
        <v>0</v>
      </c>
      <c r="K23" s="44">
        <f t="shared" si="1"/>
        <v>0</v>
      </c>
      <c r="L23" s="46" t="s">
        <v>75</v>
      </c>
      <c r="M23" s="19" t="s">
        <v>78</v>
      </c>
    </row>
    <row r="24" spans="1:14" ht="73.5" customHeight="1" thickBot="1" x14ac:dyDescent="0.45">
      <c r="A24" s="53" t="s">
        <v>82</v>
      </c>
      <c r="B24" s="41" t="s">
        <v>41</v>
      </c>
      <c r="C24" s="41" t="s">
        <v>37</v>
      </c>
      <c r="D24" s="41" t="s">
        <v>42</v>
      </c>
      <c r="E24" s="41">
        <v>371</v>
      </c>
      <c r="F24" s="41">
        <v>75</v>
      </c>
      <c r="G24" s="41" t="s">
        <v>48</v>
      </c>
      <c r="H24" s="41"/>
      <c r="I24" s="41">
        <f t="shared" si="0"/>
        <v>0</v>
      </c>
      <c r="J24" s="42">
        <v>0</v>
      </c>
      <c r="K24" s="41">
        <f t="shared" si="1"/>
        <v>0</v>
      </c>
      <c r="L24" s="43" t="s">
        <v>75</v>
      </c>
      <c r="M24" s="19" t="s">
        <v>78</v>
      </c>
    </row>
    <row r="25" spans="1:14" s="15" customFormat="1" ht="15" customHeight="1" x14ac:dyDescent="0.4">
      <c r="A25" s="63" t="s">
        <v>15</v>
      </c>
      <c r="B25" s="64"/>
      <c r="C25" s="64"/>
      <c r="D25" s="65"/>
      <c r="E25" s="38">
        <f>SUM(E5:E24)</f>
        <v>369909</v>
      </c>
      <c r="F25" s="38">
        <f>F5+F6+F9+F16+F17+F20+F21+F22+F23+F24</f>
        <v>174440</v>
      </c>
      <c r="G25" s="39" t="s">
        <v>16</v>
      </c>
      <c r="H25" s="39" t="s">
        <v>16</v>
      </c>
      <c r="I25" s="38">
        <f>I5+I6+I9+I16+I17+I20+I21+I22+I23+I24</f>
        <v>0</v>
      </c>
      <c r="J25" s="38">
        <f>J5+J6+J9+J16+J17+J20+J21+J22+J23+J24</f>
        <v>0</v>
      </c>
      <c r="K25" s="38">
        <f>K5+K6+K9+K16+K17+K20+K21+K22+K23+K24</f>
        <v>0</v>
      </c>
      <c r="L25" s="39" t="s">
        <v>16</v>
      </c>
    </row>
    <row r="26" spans="1:14" s="1" customFormat="1" ht="38.25" customHeight="1" x14ac:dyDescent="0.35">
      <c r="A26" s="2"/>
      <c r="K26" s="11"/>
    </row>
    <row r="27" spans="1:14" s="4" customFormat="1" ht="12.45" x14ac:dyDescent="0.3">
      <c r="A27" s="16"/>
      <c r="B27" s="5" t="s">
        <v>17</v>
      </c>
      <c r="C27" s="7"/>
      <c r="D27" s="6" t="s">
        <v>18</v>
      </c>
    </row>
    <row r="28" spans="1:14" s="1" customFormat="1" x14ac:dyDescent="0.35">
      <c r="A28" s="2"/>
      <c r="C28" s="8" t="s">
        <v>19</v>
      </c>
    </row>
  </sheetData>
  <mergeCells count="2">
    <mergeCell ref="A3:L3"/>
    <mergeCell ref="A25:D2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КН</vt:lpstr>
      <vt:lpstr>КН!Область_печати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2023-03-13T07:52:07Z</dcterms:modified>
</cp:coreProperties>
</file>